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CVP01" sheetId="1" r:id="rId1"/>
  </sheets>
  <definedNames>
    <definedName name="_xlnm.Print_Area" localSheetId="0">'CVP01'!$A$1:$E$44</definedName>
  </definedNames>
  <calcPr fullCalcOnLoad="1"/>
</workbook>
</file>

<file path=xl/sharedStrings.xml><?xml version="1.0" encoding="utf-8"?>
<sst xmlns="http://schemas.openxmlformats.org/spreadsheetml/2006/main" count="69" uniqueCount="62">
  <si>
    <t xml:space="preserve">EXPERT CARD </t>
  </si>
  <si>
    <t>SPECIFIC CRITERIA</t>
  </si>
  <si>
    <t>General comments (if necessary)</t>
  </si>
  <si>
    <t>Project №</t>
  </si>
  <si>
    <t>Name and family name of the expert:</t>
  </si>
  <si>
    <t>Maximal</t>
  </si>
  <si>
    <t>Expert</t>
  </si>
  <si>
    <t xml:space="preserve">Number of points for ranking a proposed project </t>
  </si>
  <si>
    <r>
      <t>Group 1.</t>
    </r>
    <r>
      <rPr>
        <b/>
        <sz val="13"/>
        <rFont val="Times New Roman"/>
        <family val="1"/>
      </rPr>
      <t xml:space="preserve"> The scientific value of the proposed project </t>
    </r>
  </si>
  <si>
    <t xml:space="preserve">Group 2. Capacity </t>
  </si>
  <si>
    <t xml:space="preserve">Group 3. Completion </t>
  </si>
  <si>
    <t xml:space="preserve">Group 4. Influence </t>
  </si>
  <si>
    <t>1.1.</t>
  </si>
  <si>
    <t>1.2.</t>
  </si>
  <si>
    <t>1.3.</t>
  </si>
  <si>
    <t>1.4.</t>
  </si>
  <si>
    <t>1.5.</t>
  </si>
  <si>
    <t>2.1.</t>
  </si>
  <si>
    <t>2.2.</t>
  </si>
  <si>
    <t>2.3.</t>
  </si>
  <si>
    <t>2.4.</t>
  </si>
  <si>
    <t>2.5.</t>
  </si>
  <si>
    <t>3.1.</t>
  </si>
  <si>
    <t>3.2.</t>
  </si>
  <si>
    <t>3.3.</t>
  </si>
  <si>
    <t>3.4.</t>
  </si>
  <si>
    <t>3.5.</t>
  </si>
  <si>
    <t>4.1.</t>
  </si>
  <si>
    <t>4.2.</t>
  </si>
  <si>
    <t>4.3.</t>
  </si>
  <si>
    <t>4.4.</t>
  </si>
  <si>
    <t>4.5.</t>
  </si>
  <si>
    <t>total</t>
  </si>
  <si>
    <r>
      <t xml:space="preserve">Comments (this section is </t>
    </r>
    <r>
      <rPr>
        <i/>
        <sz val="10"/>
        <color indexed="10"/>
        <rFont val="Times New Roman"/>
        <family val="1"/>
      </rPr>
      <t>obligatory</t>
    </r>
    <r>
      <rPr>
        <i/>
        <sz val="10"/>
        <rFont val="Times New Roman"/>
        <family val="1"/>
      </rPr>
      <t>)</t>
    </r>
  </si>
  <si>
    <r>
      <t xml:space="preserve">Total expert points </t>
    </r>
    <r>
      <rPr>
        <b/>
        <sz val="14"/>
        <rFont val="Times New Roman"/>
        <family val="1"/>
      </rPr>
      <t>(</t>
    </r>
    <r>
      <rPr>
        <b/>
        <sz val="12"/>
        <rFont val="Times New Roman"/>
        <family val="1"/>
      </rPr>
      <t>The sum of points from the groups 1, 2, 3, 4</t>
    </r>
    <r>
      <rPr>
        <b/>
        <sz val="14"/>
        <rFont val="Times New Roman"/>
        <family val="1"/>
      </rPr>
      <t>)</t>
    </r>
  </si>
  <si>
    <t xml:space="preserve">1.1. Scientific/technological project value </t>
  </si>
  <si>
    <t xml:space="preserve">1.2. Inter and multi-disciplinary nature of the project </t>
  </si>
  <si>
    <t xml:space="preserve">1.3. Conformity of the research goals with the priority area related to the application </t>
  </si>
  <si>
    <t xml:space="preserve">1.4. The originality and innovative approach of the scientific research, the application of untraditional or quality new scientific methods and techniques </t>
  </si>
  <si>
    <t xml:space="preserve">1.5. The logicality and realistic nature of the suggested methodology </t>
  </si>
  <si>
    <t xml:space="preserve">2.1. The scientific experience of the coordinator and of the scientific team </t>
  </si>
  <si>
    <t xml:space="preserve">2.2. The participation of the coordinator and of scientific team members in projects financed under European programs </t>
  </si>
  <si>
    <t xml:space="preserve">2.3. Conformity between the team competences and the project proposal (on the grounds of scientific publications, patents and others) </t>
  </si>
  <si>
    <t xml:space="preserve">2.4. The participation of young scientists and postgraduate students </t>
  </si>
  <si>
    <t xml:space="preserve">2.5. The presence in the base organization of the necessary for the project implementation apparatus and devices </t>
  </si>
  <si>
    <t xml:space="preserve">3.1. Working program adequacy and the potential for continuing the researches also after the project end </t>
  </si>
  <si>
    <t xml:space="preserve">3.2. A substantiated financial plan and the mobilization of different resources </t>
  </si>
  <si>
    <t xml:space="preserve">3.3. Cooperation with other scientific groups, the possibility for incorporation into scientific networks at regional and European level </t>
  </si>
  <si>
    <t xml:space="preserve">3.4. Results distribution and project management </t>
  </si>
  <si>
    <t xml:space="preserve">3.5. Co-financing and provided other sources for financing </t>
  </si>
  <si>
    <t xml:space="preserve">4.1. Contribution for the solution of an important economic and/or social problem </t>
  </si>
  <si>
    <t xml:space="preserve">4.2. Contribution for the development of the relevant scientific department </t>
  </si>
  <si>
    <t xml:space="preserve">4.3. Contribution for the base organization development </t>
  </si>
  <si>
    <t xml:space="preserve">4.4. Expected results and applicability, including also the potential for the development of a certain region in our country and the opportunity for creating jobs </t>
  </si>
  <si>
    <t xml:space="preserve">4.5. Achieved effective integration between scientific and lecturer’s activity </t>
  </si>
  <si>
    <t>CVP01 -</t>
  </si>
  <si>
    <t>CONSTRUCTION OF CENTERS FOR SUPERIOR SCIENTIFIC ACHIEVEMENTS</t>
  </si>
  <si>
    <t>Threshold</t>
  </si>
  <si>
    <t>The project is a dedicated one (the multi-disciplinarity is not obvious, but in my opinion not essential in this case). The project is based on standard comercial devices, so it is hard to be considered as original and innovative. Neverthless, it is clearly justified.</t>
  </si>
  <si>
    <t>No comments for this section.</t>
  </si>
  <si>
    <t>There are not other sources for financing, but it would be difficult to find them.</t>
  </si>
  <si>
    <t>4.1 criterium is clearly not applicable in this case.</t>
  </si>
</sst>
</file>

<file path=xl/styles.xml><?xml version="1.0" encoding="utf-8"?>
<styleSheet xmlns="http://schemas.openxmlformats.org/spreadsheetml/2006/main">
  <numFmts count="2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0"/>
      <name val="Times New Roman"/>
      <family val="1"/>
    </font>
    <font>
      <sz val="12"/>
      <name val="Times New Roman"/>
      <family val="1"/>
    </font>
    <font>
      <b/>
      <sz val="12"/>
      <name val="Times New Roman"/>
      <family val="1"/>
    </font>
    <font>
      <b/>
      <sz val="10"/>
      <name val="Times New Roman"/>
      <family val="1"/>
    </font>
    <font>
      <sz val="8"/>
      <name val="Arial"/>
      <family val="0"/>
    </font>
    <font>
      <sz val="10"/>
      <color indexed="8"/>
      <name val="Times New Roman"/>
      <family val="1"/>
    </font>
    <font>
      <sz val="10"/>
      <color indexed="12"/>
      <name val="Times New Roman"/>
      <family val="1"/>
    </font>
    <font>
      <b/>
      <sz val="10"/>
      <color indexed="12"/>
      <name val="Times New Roman"/>
      <family val="1"/>
    </font>
    <font>
      <b/>
      <sz val="10"/>
      <color indexed="10"/>
      <name val="Times New Roman"/>
      <family val="1"/>
    </font>
    <font>
      <sz val="10"/>
      <color indexed="10"/>
      <name val="Times New Roman"/>
      <family val="1"/>
    </font>
    <font>
      <b/>
      <sz val="14"/>
      <name val="Times New Roman"/>
      <family val="1"/>
    </font>
    <font>
      <b/>
      <sz val="11"/>
      <color indexed="12"/>
      <name val="Times New Roman"/>
      <family val="1"/>
    </font>
    <font>
      <b/>
      <sz val="14"/>
      <color indexed="12"/>
      <name val="Times New Roman"/>
      <family val="1"/>
    </font>
    <font>
      <b/>
      <sz val="16"/>
      <name val="Times New Roman"/>
      <family val="1"/>
    </font>
    <font>
      <b/>
      <sz val="12"/>
      <color indexed="10"/>
      <name val="Times New Roman"/>
      <family val="1"/>
    </font>
    <font>
      <i/>
      <sz val="10"/>
      <name val="Times New Roman"/>
      <family val="1"/>
    </font>
    <font>
      <b/>
      <sz val="13"/>
      <color indexed="8"/>
      <name val="Times New Roman"/>
      <family val="1"/>
    </font>
    <font>
      <b/>
      <sz val="13"/>
      <name val="Times New Roman"/>
      <family val="1"/>
    </font>
    <font>
      <b/>
      <sz val="14"/>
      <color indexed="10"/>
      <name val="Times New Roman"/>
      <family val="1"/>
    </font>
    <font>
      <b/>
      <i/>
      <sz val="9"/>
      <name val="Times New Roman"/>
      <family val="1"/>
    </font>
    <font>
      <b/>
      <i/>
      <sz val="8"/>
      <name val="Times New Roman"/>
      <family val="1"/>
    </font>
    <font>
      <i/>
      <sz val="10"/>
      <color indexed="10"/>
      <name val="Times New Roman"/>
      <family val="1"/>
    </font>
    <font>
      <sz val="14"/>
      <name val="Times New Roman"/>
      <family val="1"/>
    </font>
    <font>
      <i/>
      <sz val="9"/>
      <name val="Times New Roman"/>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medium"/>
      <bottom>
        <color indexed="63"/>
      </bottom>
    </border>
    <border>
      <left style="thin"/>
      <right>
        <color indexed="63"/>
      </right>
      <top style="thin"/>
      <bottom style="thin"/>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color indexed="63"/>
      </left>
      <right style="medium">
        <color indexed="8"/>
      </right>
      <top style="medium"/>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color indexed="8"/>
      </right>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Alignment="1">
      <alignment horizontal="center" vertical="center" wrapText="1"/>
    </xf>
    <xf numFmtId="0" fontId="4" fillId="0" borderId="12" xfId="0" applyFont="1" applyFill="1" applyBorder="1" applyAlignment="1">
      <alignment horizontal="center" vertical="center" wrapText="1"/>
    </xf>
    <xf numFmtId="0" fontId="16" fillId="0" borderId="13" xfId="0" applyFont="1" applyBorder="1" applyAlignment="1">
      <alignment/>
    </xf>
    <xf numFmtId="0" fontId="12" fillId="0" borderId="14" xfId="0" applyFont="1" applyFill="1" applyBorder="1" applyAlignment="1">
      <alignment horizontal="center" wrapText="1"/>
    </xf>
    <xf numFmtId="0" fontId="19" fillId="0" borderId="12" xfId="0" applyFont="1" applyBorder="1" applyAlignment="1">
      <alignment vertical="center"/>
    </xf>
    <xf numFmtId="0" fontId="10" fillId="0" borderId="0" xfId="0" applyFont="1" applyAlignment="1">
      <alignment vertical="center"/>
    </xf>
    <xf numFmtId="0" fontId="1" fillId="0" borderId="0" xfId="0" applyFont="1" applyFill="1" applyAlignment="1">
      <alignment vertical="center"/>
    </xf>
    <xf numFmtId="0" fontId="7" fillId="0" borderId="15" xfId="0" applyFont="1" applyFill="1" applyBorder="1" applyAlignment="1">
      <alignment horizontal="right" vertical="center" wrapText="1"/>
    </xf>
    <xf numFmtId="0" fontId="20" fillId="7" borderId="15" xfId="0" applyFont="1" applyFill="1" applyBorder="1" applyAlignment="1">
      <alignment/>
    </xf>
    <xf numFmtId="0" fontId="21" fillId="0" borderId="15" xfId="0" applyFont="1" applyBorder="1" applyAlignment="1">
      <alignment horizontal="center" vertical="center"/>
    </xf>
    <xf numFmtId="0" fontId="7" fillId="7" borderId="15" xfId="0" applyFont="1" applyFill="1" applyBorder="1" applyAlignment="1">
      <alignment horizontal="left" vertical="center"/>
    </xf>
    <xf numFmtId="0" fontId="9" fillId="7" borderId="15" xfId="0" applyFont="1" applyFill="1" applyBorder="1" applyAlignment="1">
      <alignment horizontal="right" vertical="center"/>
    </xf>
    <xf numFmtId="0" fontId="3" fillId="7" borderId="15" xfId="0" applyFont="1" applyFill="1" applyBorder="1" applyAlignment="1">
      <alignment horizontal="center" vertical="center"/>
    </xf>
    <xf numFmtId="0" fontId="1" fillId="24" borderId="14" xfId="0" applyFont="1" applyFill="1" applyBorder="1" applyAlignment="1" applyProtection="1">
      <alignment/>
      <protection locked="0"/>
    </xf>
    <xf numFmtId="0" fontId="8" fillId="24" borderId="16" xfId="0" applyFont="1" applyFill="1" applyBorder="1" applyAlignment="1" applyProtection="1">
      <alignment horizontal="center" vertical="center" wrapText="1"/>
      <protection locked="0"/>
    </xf>
    <xf numFmtId="0" fontId="8" fillId="24" borderId="17"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23" fillId="0" borderId="13" xfId="0" applyFont="1" applyBorder="1" applyAlignment="1">
      <alignment vertical="center"/>
    </xf>
    <xf numFmtId="0" fontId="23" fillId="0" borderId="24" xfId="0" applyFont="1" applyBorder="1" applyAlignment="1">
      <alignment vertical="center"/>
    </xf>
    <xf numFmtId="0" fontId="24" fillId="0" borderId="22" xfId="0" applyFont="1" applyFill="1" applyBorder="1" applyAlignment="1">
      <alignment horizontal="center" wrapText="1"/>
    </xf>
    <xf numFmtId="0" fontId="4" fillId="0" borderId="0" xfId="0" applyFont="1" applyAlignment="1">
      <alignment/>
    </xf>
    <xf numFmtId="0" fontId="12" fillId="24" borderId="25" xfId="0" applyFont="1" applyFill="1" applyBorder="1" applyAlignment="1" applyProtection="1">
      <alignment horizontal="left"/>
      <protection locked="0"/>
    </xf>
    <xf numFmtId="0" fontId="19" fillId="0" borderId="13" xfId="0" applyFont="1" applyBorder="1" applyAlignment="1">
      <alignment horizontal="left" vertical="center"/>
    </xf>
    <xf numFmtId="0" fontId="11" fillId="0" borderId="25" xfId="0" applyFont="1" applyBorder="1" applyAlignment="1">
      <alignment horizontal="left" vertical="center"/>
    </xf>
    <xf numFmtId="0" fontId="16" fillId="24" borderId="26" xfId="0" applyFont="1" applyFill="1" applyBorder="1" applyAlignment="1">
      <alignment horizontal="left" vertical="top" wrapText="1"/>
    </xf>
    <xf numFmtId="0" fontId="16" fillId="24" borderId="27" xfId="0" applyFont="1" applyFill="1" applyBorder="1" applyAlignment="1">
      <alignment horizontal="left" vertical="top" wrapText="1"/>
    </xf>
    <xf numFmtId="0" fontId="16" fillId="24" borderId="28" xfId="0" applyFont="1" applyFill="1" applyBorder="1" applyAlignment="1">
      <alignment horizontal="left" vertical="top" wrapText="1"/>
    </xf>
    <xf numFmtId="0" fontId="16" fillId="24" borderId="29" xfId="0" applyFont="1" applyFill="1" applyBorder="1" applyAlignment="1" applyProtection="1">
      <alignment horizontal="left" vertical="top" wrapText="1"/>
      <protection locked="0"/>
    </xf>
    <xf numFmtId="0" fontId="16" fillId="24" borderId="30" xfId="0" applyFont="1" applyFill="1" applyBorder="1" applyAlignment="1" applyProtection="1">
      <alignment horizontal="left" vertical="top" wrapText="1"/>
      <protection locked="0"/>
    </xf>
    <xf numFmtId="0" fontId="16" fillId="24" borderId="31" xfId="0" applyFont="1" applyFill="1" applyBorder="1" applyAlignment="1" applyProtection="1">
      <alignment horizontal="left" vertical="top" wrapText="1"/>
      <protection locked="0"/>
    </xf>
    <xf numFmtId="0" fontId="16" fillId="24" borderId="32" xfId="0" applyFont="1" applyFill="1" applyBorder="1" applyAlignment="1">
      <alignment horizontal="left" vertical="top"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20" xfId="0" applyFont="1" applyBorder="1" applyAlignment="1">
      <alignment horizontal="left" vertical="center" wrapText="1"/>
    </xf>
    <xf numFmtId="0" fontId="6" fillId="0" borderId="39" xfId="0" applyFont="1" applyBorder="1" applyAlignment="1">
      <alignment horizontal="left" vertical="center" wrapText="1"/>
    </xf>
    <xf numFmtId="0" fontId="6" fillId="0" borderId="19" xfId="0" applyFont="1" applyBorder="1" applyAlignment="1">
      <alignment horizontal="left" vertical="center" wrapText="1"/>
    </xf>
    <xf numFmtId="0" fontId="15" fillId="0" borderId="22" xfId="0" applyFont="1" applyBorder="1" applyAlignment="1">
      <alignment vertical="center" wrapText="1"/>
    </xf>
    <xf numFmtId="0" fontId="15" fillId="0" borderId="14" xfId="0" applyFont="1" applyBorder="1" applyAlignment="1">
      <alignment vertical="center" wrapText="1"/>
    </xf>
    <xf numFmtId="0" fontId="15" fillId="0" borderId="40" xfId="0" applyFont="1" applyBorder="1" applyAlignment="1">
      <alignmen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4" fillId="7" borderId="26"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9"/>
  <sheetViews>
    <sheetView tabSelected="1" zoomScalePageLayoutView="0" workbookViewId="0" topLeftCell="A1">
      <selection activeCell="A4" sqref="A4:B5"/>
    </sheetView>
  </sheetViews>
  <sheetFormatPr defaultColWidth="9.140625" defaultRowHeight="12.75" outlineLevelRow="1"/>
  <cols>
    <col min="1" max="1" width="28.421875" style="2" customWidth="1"/>
    <col min="2" max="2" width="44.140625" style="2" customWidth="1"/>
    <col min="3" max="3" width="8.57421875" style="2" customWidth="1"/>
    <col min="4" max="4" width="8.7109375" style="2" customWidth="1"/>
    <col min="5" max="5" width="6.8515625" style="2" customWidth="1"/>
    <col min="6" max="6" width="14.28125" style="2" customWidth="1"/>
    <col min="7" max="12" width="4.140625" style="2" bestFit="1" customWidth="1"/>
    <col min="13" max="13" width="2.421875" style="2" bestFit="1" customWidth="1"/>
    <col min="14" max="18" width="4.140625" style="2" bestFit="1" customWidth="1"/>
    <col min="19" max="19" width="2.421875" style="2" bestFit="1" customWidth="1"/>
    <col min="20" max="24" width="4.140625" style="2" bestFit="1" customWidth="1"/>
    <col min="25" max="25" width="2.28125" style="2" customWidth="1"/>
    <col min="26" max="26" width="5.00390625" style="2" customWidth="1"/>
    <col min="27" max="16384" width="9.140625" style="2" customWidth="1"/>
  </cols>
  <sheetData>
    <row r="1" spans="1:6" ht="24.75" customHeight="1">
      <c r="A1" s="71" t="s">
        <v>0</v>
      </c>
      <c r="B1" s="72"/>
      <c r="C1" s="72"/>
      <c r="D1" s="72"/>
      <c r="E1" s="73"/>
      <c r="F1" s="1"/>
    </row>
    <row r="2" spans="1:6" ht="42" customHeight="1" thickBot="1">
      <c r="A2" s="74" t="s">
        <v>56</v>
      </c>
      <c r="B2" s="75"/>
      <c r="C2" s="75"/>
      <c r="D2" s="75"/>
      <c r="E2" s="76"/>
      <c r="F2" s="1"/>
    </row>
    <row r="3" spans="1:6" ht="30" customHeight="1" thickBot="1">
      <c r="A3" s="8" t="s">
        <v>4</v>
      </c>
      <c r="B3" s="19"/>
      <c r="C3" s="34" t="s">
        <v>3</v>
      </c>
      <c r="D3" s="9" t="s">
        <v>55</v>
      </c>
      <c r="E3" s="36">
        <v>2</v>
      </c>
      <c r="F3" s="1"/>
    </row>
    <row r="4" spans="1:6" ht="27" customHeight="1" thickBot="1">
      <c r="A4" s="80" t="s">
        <v>1</v>
      </c>
      <c r="B4" s="81"/>
      <c r="C4" s="77" t="s">
        <v>7</v>
      </c>
      <c r="D4" s="78"/>
      <c r="E4" s="79"/>
      <c r="F4" s="1"/>
    </row>
    <row r="5" spans="1:6" ht="15.75" customHeight="1" thickBot="1">
      <c r="A5" s="82"/>
      <c r="B5" s="83"/>
      <c r="C5" s="4" t="s">
        <v>5</v>
      </c>
      <c r="D5" s="35" t="s">
        <v>57</v>
      </c>
      <c r="E5" s="52" t="s">
        <v>6</v>
      </c>
      <c r="F5" s="1"/>
    </row>
    <row r="6" spans="1:6" ht="21" customHeight="1">
      <c r="A6" s="54" t="s">
        <v>8</v>
      </c>
      <c r="B6" s="55"/>
      <c r="C6" s="23">
        <f>SUM(C7:C11)</f>
        <v>30</v>
      </c>
      <c r="D6" s="23">
        <v>18</v>
      </c>
      <c r="E6" s="53"/>
      <c r="F6" s="1"/>
    </row>
    <row r="7" spans="1:6" ht="16.5" customHeight="1">
      <c r="A7" s="60" t="s">
        <v>35</v>
      </c>
      <c r="B7" s="61"/>
      <c r="C7" s="24">
        <v>6</v>
      </c>
      <c r="D7" s="25">
        <v>3</v>
      </c>
      <c r="E7" s="20">
        <v>6</v>
      </c>
      <c r="F7" s="6">
        <f>IF(E7="","",IF(OR(E7&gt;C7,E7&lt;0),"error",IF((E7&lt;D7),"Below Threshold","")))</f>
      </c>
    </row>
    <row r="8" spans="1:6" ht="12.75">
      <c r="A8" s="60" t="s">
        <v>36</v>
      </c>
      <c r="B8" s="61"/>
      <c r="C8" s="24">
        <v>6</v>
      </c>
      <c r="D8" s="25">
        <v>3</v>
      </c>
      <c r="E8" s="20">
        <v>5</v>
      </c>
      <c r="F8" s="6">
        <f>IF(E8="","",IF(OR(E8&gt;C8,E8&lt;0),"error",IF((E8&lt;D8),"Below Threshold","")))</f>
      </c>
    </row>
    <row r="9" spans="1:6" ht="12.75">
      <c r="A9" s="60" t="s">
        <v>37</v>
      </c>
      <c r="B9" s="61"/>
      <c r="C9" s="24">
        <v>6</v>
      </c>
      <c r="D9" s="25">
        <v>3</v>
      </c>
      <c r="E9" s="20">
        <v>6</v>
      </c>
      <c r="F9" s="6">
        <f>IF(E9="","",IF(OR(E9&gt;C9,E9&lt;0),"error",IF((E9&lt;D9),"Below Threshold","")))</f>
      </c>
    </row>
    <row r="10" spans="1:6" ht="31.5" customHeight="1">
      <c r="A10" s="60" t="s">
        <v>38</v>
      </c>
      <c r="B10" s="61"/>
      <c r="C10" s="24">
        <v>6</v>
      </c>
      <c r="D10" s="25">
        <v>3</v>
      </c>
      <c r="E10" s="20">
        <v>4</v>
      </c>
      <c r="F10" s="6">
        <f>IF(E10="","",IF(OR(E10&gt;C10,E10&lt;0),"error",IF((E10&lt;D10),"Below Threshold","")))</f>
      </c>
    </row>
    <row r="11" spans="1:6" ht="13.5" thickBot="1">
      <c r="A11" s="58" t="s">
        <v>39</v>
      </c>
      <c r="B11" s="59"/>
      <c r="C11" s="26">
        <v>6</v>
      </c>
      <c r="D11" s="27">
        <v>3</v>
      </c>
      <c r="E11" s="21">
        <v>6</v>
      </c>
      <c r="F11" s="6">
        <f>IF(E11="","",IF(OR(E11&gt;C11,E11&lt;0),"error",IF((E11&lt;D11),"Below Threshold","")))</f>
      </c>
    </row>
    <row r="12" spans="1:6" s="3" customFormat="1" ht="15.75" customHeight="1" thickBot="1">
      <c r="A12" s="50" t="str">
        <f>"Total expert points for "&amp;A6</f>
        <v>Total expert points for Group 1. The scientific value of the proposed project </v>
      </c>
      <c r="B12" s="51"/>
      <c r="C12" s="62">
        <f>SUM(E7:E11)</f>
        <v>27</v>
      </c>
      <c r="D12" s="63"/>
      <c r="E12" s="64"/>
      <c r="F12" s="6">
        <f>IF(C12=0,"",IF(C12&gt;C6,"error",IF((C12&lt;D6),"Below Threshold","")))</f>
      </c>
    </row>
    <row r="13" spans="1:6" ht="12.75" customHeight="1">
      <c r="A13" s="39" t="s">
        <v>33</v>
      </c>
      <c r="B13" s="40"/>
      <c r="C13" s="40"/>
      <c r="D13" s="40"/>
      <c r="E13" s="45"/>
      <c r="F13" s="1"/>
    </row>
    <row r="14" spans="1:6" ht="180" customHeight="1" thickBot="1">
      <c r="A14" s="42" t="s">
        <v>58</v>
      </c>
      <c r="B14" s="43"/>
      <c r="C14" s="43"/>
      <c r="D14" s="43"/>
      <c r="E14" s="44"/>
      <c r="F14" s="1"/>
    </row>
    <row r="15" spans="1:5" ht="18.75" customHeight="1" thickBot="1">
      <c r="A15" s="54" t="s">
        <v>9</v>
      </c>
      <c r="B15" s="55"/>
      <c r="C15" s="28">
        <f>SUM(C16:C20)</f>
        <v>30</v>
      </c>
      <c r="D15" s="29">
        <v>18</v>
      </c>
      <c r="E15" s="5" t="s">
        <v>6</v>
      </c>
    </row>
    <row r="16" spans="1:6" ht="15.75" customHeight="1">
      <c r="A16" s="56" t="s">
        <v>40</v>
      </c>
      <c r="B16" s="57"/>
      <c r="C16" s="30">
        <v>5</v>
      </c>
      <c r="D16" s="31">
        <v>3</v>
      </c>
      <c r="E16" s="20">
        <v>5</v>
      </c>
      <c r="F16" s="6">
        <f>IF(E16="","",IF(OR(E16&gt;C16,E16&lt;0),"error",IF((E16&lt;D16),"Below Threshold","")))</f>
      </c>
    </row>
    <row r="17" spans="1:6" ht="30.75" customHeight="1">
      <c r="A17" s="60" t="s">
        <v>41</v>
      </c>
      <c r="B17" s="88"/>
      <c r="C17" s="24">
        <v>5</v>
      </c>
      <c r="D17" s="25">
        <v>3</v>
      </c>
      <c r="E17" s="20">
        <v>5</v>
      </c>
      <c r="F17" s="6">
        <f>IF(E17="","",IF(OR(E17&gt;C17,E17&lt;0),"error",IF((E17&lt;D17),"Below Threshold","")))</f>
      </c>
    </row>
    <row r="18" spans="1:6" ht="28.5" customHeight="1">
      <c r="A18" s="60" t="s">
        <v>42</v>
      </c>
      <c r="B18" s="88"/>
      <c r="C18" s="24">
        <v>5</v>
      </c>
      <c r="D18" s="25">
        <v>3</v>
      </c>
      <c r="E18" s="20">
        <v>5</v>
      </c>
      <c r="F18" s="6">
        <f>IF(E18="","",IF(OR(E18&gt;C18,E18&lt;0),"error",IF((E18&lt;D18),"Below Threshold","")))</f>
      </c>
    </row>
    <row r="19" spans="1:6" ht="15.75" customHeight="1">
      <c r="A19" s="60" t="s">
        <v>43</v>
      </c>
      <c r="B19" s="88"/>
      <c r="C19" s="24">
        <v>5</v>
      </c>
      <c r="D19" s="25">
        <v>0</v>
      </c>
      <c r="E19" s="20">
        <v>5</v>
      </c>
      <c r="F19" s="6">
        <f>IF(E19="","",IF(OR(E19&gt;C19,E19&lt;0),"error",IF((E19&lt;D19),"Below Threshold","")))</f>
      </c>
    </row>
    <row r="20" spans="1:6" ht="31.5" customHeight="1" thickBot="1">
      <c r="A20" s="58" t="s">
        <v>44</v>
      </c>
      <c r="B20" s="89"/>
      <c r="C20" s="26">
        <v>10</v>
      </c>
      <c r="D20" s="27">
        <v>7</v>
      </c>
      <c r="E20" s="21">
        <v>10</v>
      </c>
      <c r="F20" s="6">
        <f>IF(E20="","",IF(OR(E20&gt;C20,E20&lt;0),"error",IF((E20&lt;D20),"Below Threshold","")))</f>
      </c>
    </row>
    <row r="21" spans="1:6" s="3" customFormat="1" ht="16.5" customHeight="1" thickBot="1">
      <c r="A21" s="50" t="str">
        <f>"Total expert points for "&amp;A15</f>
        <v>Total expert points for Group 2. Capacity </v>
      </c>
      <c r="B21" s="51"/>
      <c r="C21" s="62">
        <f>SUM(E16:E20)</f>
        <v>30</v>
      </c>
      <c r="D21" s="63"/>
      <c r="E21" s="64"/>
      <c r="F21" s="6">
        <f>IF(C21=0,"",IF(C21&gt;C15,"error",IF((C21&lt;D15),"Below Threshold","")))</f>
      </c>
    </row>
    <row r="22" spans="1:5" ht="12.75" customHeight="1">
      <c r="A22" s="39" t="s">
        <v>33</v>
      </c>
      <c r="B22" s="40"/>
      <c r="C22" s="40"/>
      <c r="D22" s="40"/>
      <c r="E22" s="45"/>
    </row>
    <row r="23" spans="1:6" ht="180" customHeight="1" thickBot="1">
      <c r="A23" s="42" t="s">
        <v>59</v>
      </c>
      <c r="B23" s="43"/>
      <c r="C23" s="43"/>
      <c r="D23" s="43"/>
      <c r="E23" s="44"/>
      <c r="F23" s="1"/>
    </row>
    <row r="24" spans="1:5" ht="17.25" thickBot="1">
      <c r="A24" s="84" t="s">
        <v>10</v>
      </c>
      <c r="B24" s="85"/>
      <c r="C24" s="28">
        <f>SUM(C25:C29)</f>
        <v>20</v>
      </c>
      <c r="D24" s="29">
        <v>12</v>
      </c>
      <c r="E24" s="7" t="s">
        <v>6</v>
      </c>
    </row>
    <row r="25" spans="1:6" ht="31.5" customHeight="1">
      <c r="A25" s="86" t="s">
        <v>45</v>
      </c>
      <c r="B25" s="87"/>
      <c r="C25" s="30">
        <v>4</v>
      </c>
      <c r="D25" s="31">
        <v>2</v>
      </c>
      <c r="E25" s="20">
        <v>4</v>
      </c>
      <c r="F25" s="6">
        <f>IF(E25="","",IF(OR(E25&gt;C25,E25&lt;0),"error",IF((E25&lt;D25),"Below Threshold","")))</f>
      </c>
    </row>
    <row r="26" spans="1:6" ht="15.75" customHeight="1">
      <c r="A26" s="67" t="s">
        <v>46</v>
      </c>
      <c r="B26" s="68"/>
      <c r="C26" s="24">
        <v>4</v>
      </c>
      <c r="D26" s="25">
        <v>2</v>
      </c>
      <c r="E26" s="20">
        <v>4</v>
      </c>
      <c r="F26" s="6">
        <f>IF(E26="","",IF(OR(E26&gt;C26,E26&lt;0),"error",IF((E26&lt;D26),"Below Threshold","")))</f>
      </c>
    </row>
    <row r="27" spans="1:6" ht="31.5" customHeight="1">
      <c r="A27" s="46" t="s">
        <v>47</v>
      </c>
      <c r="B27" s="47"/>
      <c r="C27" s="24">
        <v>4</v>
      </c>
      <c r="D27" s="25">
        <v>2</v>
      </c>
      <c r="E27" s="20">
        <v>4</v>
      </c>
      <c r="F27" s="6">
        <f>IF(E27="","",IF(OR(E27&gt;C27,E27&lt;0),"error",IF((E27&lt;D27),"Below Threshold","")))</f>
      </c>
    </row>
    <row r="28" spans="1:6" ht="15.75" customHeight="1">
      <c r="A28" s="65" t="s">
        <v>48</v>
      </c>
      <c r="B28" s="66"/>
      <c r="C28" s="24">
        <v>4</v>
      </c>
      <c r="D28" s="25">
        <v>2</v>
      </c>
      <c r="E28" s="20">
        <v>4</v>
      </c>
      <c r="F28" s="6">
        <f>IF(E28="","",IF(OR(E28&gt;C28,E28&lt;0),"error",IF((E28&lt;D28),"Below Threshold","")))</f>
      </c>
    </row>
    <row r="29" spans="1:6" ht="15.75" customHeight="1" thickBot="1">
      <c r="A29" s="48" t="s">
        <v>49</v>
      </c>
      <c r="B29" s="49"/>
      <c r="C29" s="26">
        <v>4</v>
      </c>
      <c r="D29" s="27">
        <v>2</v>
      </c>
      <c r="E29" s="21">
        <v>2</v>
      </c>
      <c r="F29" s="6">
        <f>IF(E29="","",IF(OR(E29&gt;C29,E29&lt;0),"error",IF((E29&lt;D29),"Below Threshold","")))</f>
      </c>
    </row>
    <row r="30" spans="1:6" s="3" customFormat="1" ht="16.5" customHeight="1" thickBot="1">
      <c r="A30" s="50" t="str">
        <f>"Total expert points for "&amp;A24</f>
        <v>Total expert points for Group 3. Completion </v>
      </c>
      <c r="B30" s="51"/>
      <c r="C30" s="62">
        <f>SUM(E25:E29)</f>
        <v>18</v>
      </c>
      <c r="D30" s="63"/>
      <c r="E30" s="64"/>
      <c r="F30" s="6">
        <f>IF(C30=0,"",IF(C30&gt;C24,"error",IF((C30&lt;D24),"Below Threshold","")))</f>
      </c>
    </row>
    <row r="31" spans="1:5" ht="12.75" customHeight="1">
      <c r="A31" s="39" t="s">
        <v>33</v>
      </c>
      <c r="B31" s="40"/>
      <c r="C31" s="40"/>
      <c r="D31" s="40"/>
      <c r="E31" s="45"/>
    </row>
    <row r="32" spans="1:6" ht="180" customHeight="1" thickBot="1">
      <c r="A32" s="42" t="s">
        <v>60</v>
      </c>
      <c r="B32" s="43"/>
      <c r="C32" s="43"/>
      <c r="D32" s="43"/>
      <c r="E32" s="44"/>
      <c r="F32" s="1"/>
    </row>
    <row r="33" spans="1:5" ht="17.25" thickBot="1">
      <c r="A33" s="54" t="s">
        <v>11</v>
      </c>
      <c r="B33" s="55"/>
      <c r="C33" s="28">
        <f>SUM(C34:C38)</f>
        <v>20</v>
      </c>
      <c r="D33" s="29">
        <v>12</v>
      </c>
      <c r="E33" s="5" t="s">
        <v>6</v>
      </c>
    </row>
    <row r="34" spans="1:6" ht="12.75" customHeight="1">
      <c r="A34" s="69" t="s">
        <v>50</v>
      </c>
      <c r="B34" s="70"/>
      <c r="C34" s="30">
        <v>4</v>
      </c>
      <c r="D34" s="31">
        <v>2</v>
      </c>
      <c r="E34" s="20">
        <v>3</v>
      </c>
      <c r="F34" s="6">
        <f>IF(E34="","",IF(OR(E34&gt;C34,E34&lt;0),"error",IF((E34&lt;D34),"Below Threshold","")))</f>
      </c>
    </row>
    <row r="35" spans="1:6" ht="12.75" customHeight="1">
      <c r="A35" s="46" t="s">
        <v>51</v>
      </c>
      <c r="B35" s="47"/>
      <c r="C35" s="24">
        <v>4</v>
      </c>
      <c r="D35" s="25">
        <v>2</v>
      </c>
      <c r="E35" s="20">
        <v>4</v>
      </c>
      <c r="F35" s="6">
        <f>IF(E35="","",IF(OR(E35&gt;C35,E35&lt;0),"error",IF((E35&lt;D35),"Below Threshold","")))</f>
      </c>
    </row>
    <row r="36" spans="1:6" ht="12.75" customHeight="1">
      <c r="A36" s="46" t="s">
        <v>52</v>
      </c>
      <c r="B36" s="47"/>
      <c r="C36" s="24">
        <v>4</v>
      </c>
      <c r="D36" s="25">
        <v>2</v>
      </c>
      <c r="E36" s="20">
        <v>4</v>
      </c>
      <c r="F36" s="6">
        <f>IF(E36="","",IF(OR(E36&gt;C36,E36&lt;0),"error",IF((E36&lt;D36),"Below Threshold","")))</f>
      </c>
    </row>
    <row r="37" spans="1:6" ht="31.5" customHeight="1">
      <c r="A37" s="46" t="s">
        <v>53</v>
      </c>
      <c r="B37" s="47"/>
      <c r="C37" s="24">
        <v>4</v>
      </c>
      <c r="D37" s="25">
        <v>2</v>
      </c>
      <c r="E37" s="20">
        <v>4</v>
      </c>
      <c r="F37" s="6">
        <f>IF(E37="","",IF(OR(E37&gt;C37,E37&lt;0),"error",IF((E37&lt;D37),"Below Threshold","")))</f>
      </c>
    </row>
    <row r="38" spans="1:6" ht="13.5" customHeight="1" thickBot="1">
      <c r="A38" s="48" t="s">
        <v>54</v>
      </c>
      <c r="B38" s="49"/>
      <c r="C38" s="26">
        <v>4</v>
      </c>
      <c r="D38" s="27">
        <v>2</v>
      </c>
      <c r="E38" s="21">
        <v>4</v>
      </c>
      <c r="F38" s="6">
        <f>IF(E38="","",IF(OR(E38&gt;C38,E38&lt;0),"error",IF((E38&lt;D38),"Below Threshold","")))</f>
      </c>
    </row>
    <row r="39" spans="1:6" s="3" customFormat="1" ht="16.5" customHeight="1" thickBot="1">
      <c r="A39" s="50" t="str">
        <f>"Total expert points for "&amp;A33</f>
        <v>Total expert points for Group 4. Influence </v>
      </c>
      <c r="B39" s="51"/>
      <c r="C39" s="62">
        <f>SUM(E34:E38)</f>
        <v>19</v>
      </c>
      <c r="D39" s="63"/>
      <c r="E39" s="64"/>
      <c r="F39" s="6">
        <f>IF(C39=0,"",IF(C39&gt;C33,"error",IF((C39&lt;D33),"Below Threshold","")))</f>
      </c>
    </row>
    <row r="40" spans="1:5" ht="12.75" customHeight="1">
      <c r="A40" s="39" t="s">
        <v>33</v>
      </c>
      <c r="B40" s="40"/>
      <c r="C40" s="40"/>
      <c r="D40" s="40"/>
      <c r="E40" s="45"/>
    </row>
    <row r="41" spans="1:6" ht="180" customHeight="1" thickBot="1">
      <c r="A41" s="42" t="s">
        <v>61</v>
      </c>
      <c r="B41" s="43"/>
      <c r="C41" s="43"/>
      <c r="D41" s="43"/>
      <c r="E41" s="44"/>
      <c r="F41" s="1"/>
    </row>
    <row r="42" spans="1:6" ht="19.5" thickBot="1">
      <c r="A42" s="37" t="s">
        <v>34</v>
      </c>
      <c r="B42" s="38"/>
      <c r="C42" s="32">
        <f>C6+C15+C24+C33</f>
        <v>100</v>
      </c>
      <c r="D42" s="33">
        <f>D6+D15+D24+D33</f>
        <v>60</v>
      </c>
      <c r="E42" s="10">
        <f>C12+C21+C30+C39</f>
        <v>94</v>
      </c>
      <c r="F42" s="6">
        <f>IF(E42=0,"",IF(E42&gt;C42,"error",IF((E42&lt;D42),"Below Threshold","")))</f>
      </c>
    </row>
    <row r="43" spans="1:5" ht="12.75">
      <c r="A43" s="39" t="s">
        <v>2</v>
      </c>
      <c r="B43" s="40"/>
      <c r="C43" s="40"/>
      <c r="D43" s="40"/>
      <c r="E43" s="41"/>
    </row>
    <row r="44" spans="1:6" ht="142.5" customHeight="1" thickBot="1">
      <c r="A44" s="42"/>
      <c r="B44" s="43"/>
      <c r="C44" s="43"/>
      <c r="D44" s="43"/>
      <c r="E44" s="44"/>
      <c r="F44" s="1"/>
    </row>
    <row r="46" spans="1:26" ht="15.75" hidden="1" outlineLevel="1">
      <c r="A46" s="14" t="s">
        <v>4</v>
      </c>
      <c r="B46" s="15" t="s">
        <v>12</v>
      </c>
      <c r="C46" s="15" t="s">
        <v>13</v>
      </c>
      <c r="D46" s="15" t="s">
        <v>14</v>
      </c>
      <c r="E46" s="15" t="s">
        <v>15</v>
      </c>
      <c r="F46" s="15" t="s">
        <v>16</v>
      </c>
      <c r="G46" s="15">
        <v>1</v>
      </c>
      <c r="H46" s="15" t="s">
        <v>17</v>
      </c>
      <c r="I46" s="15" t="s">
        <v>18</v>
      </c>
      <c r="J46" s="15" t="s">
        <v>19</v>
      </c>
      <c r="K46" s="15" t="s">
        <v>20</v>
      </c>
      <c r="L46" s="15" t="s">
        <v>21</v>
      </c>
      <c r="M46" s="18">
        <v>2</v>
      </c>
      <c r="N46" s="15" t="s">
        <v>22</v>
      </c>
      <c r="O46" s="15" t="s">
        <v>23</v>
      </c>
      <c r="P46" s="15" t="s">
        <v>24</v>
      </c>
      <c r="Q46" s="15" t="s">
        <v>25</v>
      </c>
      <c r="R46" s="15" t="s">
        <v>26</v>
      </c>
      <c r="S46" s="18">
        <v>3</v>
      </c>
      <c r="T46" s="15" t="s">
        <v>27</v>
      </c>
      <c r="U46" s="15" t="s">
        <v>28</v>
      </c>
      <c r="V46" s="15" t="s">
        <v>29</v>
      </c>
      <c r="W46" s="15" t="s">
        <v>30</v>
      </c>
      <c r="X46" s="15" t="s">
        <v>31</v>
      </c>
      <c r="Y46" s="18">
        <v>4</v>
      </c>
      <c r="Z46" s="18" t="s">
        <v>32</v>
      </c>
    </row>
    <row r="47" spans="1:27" s="12" customFormat="1" ht="12.75" hidden="1" outlineLevel="1">
      <c r="A47" s="12">
        <v>398</v>
      </c>
      <c r="B47" s="16">
        <f>B3</f>
        <v>0</v>
      </c>
      <c r="C47" s="13">
        <f>E7</f>
        <v>6</v>
      </c>
      <c r="D47" s="13">
        <f>E8</f>
        <v>5</v>
      </c>
      <c r="E47" s="13">
        <f>E9</f>
        <v>6</v>
      </c>
      <c r="F47" s="13">
        <f>E10</f>
        <v>4</v>
      </c>
      <c r="G47" s="13">
        <f>E11</f>
        <v>6</v>
      </c>
      <c r="H47" s="13">
        <f>SUM(C47:G47)</f>
        <v>27</v>
      </c>
      <c r="I47" s="13">
        <f>E16</f>
        <v>5</v>
      </c>
      <c r="J47" s="13">
        <f>E17</f>
        <v>5</v>
      </c>
      <c r="K47" s="13">
        <f>E18</f>
        <v>5</v>
      </c>
      <c r="L47" s="13">
        <f>E19</f>
        <v>5</v>
      </c>
      <c r="M47" s="13">
        <f>E20</f>
        <v>10</v>
      </c>
      <c r="N47" s="17">
        <f>SUM(I47:M47)</f>
        <v>30</v>
      </c>
      <c r="O47" s="13">
        <f>E25</f>
        <v>4</v>
      </c>
      <c r="P47" s="13">
        <f>E26</f>
        <v>4</v>
      </c>
      <c r="Q47" s="13">
        <f>E27</f>
        <v>4</v>
      </c>
      <c r="R47" s="13">
        <f>E28</f>
        <v>4</v>
      </c>
      <c r="S47" s="13">
        <f>E29</f>
        <v>2</v>
      </c>
      <c r="T47" s="17">
        <f>SUM(O47:S47)</f>
        <v>18</v>
      </c>
      <c r="U47" s="13">
        <f>E34</f>
        <v>3</v>
      </c>
      <c r="V47" s="13">
        <f>E35</f>
        <v>4</v>
      </c>
      <c r="W47" s="13">
        <f>E36</f>
        <v>4</v>
      </c>
      <c r="X47" s="13">
        <f>E37</f>
        <v>4</v>
      </c>
      <c r="Y47" s="13">
        <f>E38</f>
        <v>4</v>
      </c>
      <c r="Z47" s="17">
        <f>SUM(U47:Y47)</f>
        <v>19</v>
      </c>
      <c r="AA47" s="17">
        <f>H47+N47+T47+Z47</f>
        <v>94</v>
      </c>
    </row>
    <row r="48" spans="1:26" ht="12.75" hidden="1" outlineLevel="1">
      <c r="A48" s="22" t="str">
        <f>IF(G49+M49+S49+Y49+Z49=0," ","error!")</f>
        <v> </v>
      </c>
      <c r="G48" s="2">
        <f>C12</f>
        <v>27</v>
      </c>
      <c r="M48" s="11">
        <f>C21</f>
        <v>30</v>
      </c>
      <c r="N48" s="11"/>
      <c r="O48" s="11"/>
      <c r="P48" s="11"/>
      <c r="Q48" s="11"/>
      <c r="R48" s="11"/>
      <c r="S48" s="11">
        <f>C30</f>
        <v>18</v>
      </c>
      <c r="T48" s="11"/>
      <c r="U48" s="11"/>
      <c r="V48" s="11"/>
      <c r="W48" s="11"/>
      <c r="X48" s="11"/>
      <c r="Y48" s="11">
        <f>C39</f>
        <v>19</v>
      </c>
      <c r="Z48" s="11">
        <f>E42</f>
        <v>94</v>
      </c>
    </row>
    <row r="49" spans="1:26" ht="12.75" hidden="1" outlineLevel="1">
      <c r="A49" s="22"/>
      <c r="G49" s="2">
        <f>H47-G48</f>
        <v>0</v>
      </c>
      <c r="M49" s="11">
        <f>N47-M48</f>
        <v>0</v>
      </c>
      <c r="S49" s="11">
        <f>T47-S48</f>
        <v>0</v>
      </c>
      <c r="Y49" s="11">
        <f>Z47-Y48</f>
        <v>0</v>
      </c>
      <c r="Z49" s="11">
        <f>AA47-Z48</f>
        <v>0</v>
      </c>
    </row>
    <row r="50" ht="12.75" collapsed="1"/>
  </sheetData>
  <sheetProtection sheet="1" objects="1" scenarios="1"/>
  <mergeCells count="48">
    <mergeCell ref="A25:B25"/>
    <mergeCell ref="A22:E22"/>
    <mergeCell ref="A17:B17"/>
    <mergeCell ref="A18:B18"/>
    <mergeCell ref="A19:B19"/>
    <mergeCell ref="A20:B20"/>
    <mergeCell ref="A23:E23"/>
    <mergeCell ref="A1:E1"/>
    <mergeCell ref="A2:E2"/>
    <mergeCell ref="C12:E12"/>
    <mergeCell ref="A6:B6"/>
    <mergeCell ref="A7:B7"/>
    <mergeCell ref="A8:B8"/>
    <mergeCell ref="A9:B9"/>
    <mergeCell ref="C4:E4"/>
    <mergeCell ref="A4:B5"/>
    <mergeCell ref="A12:B12"/>
    <mergeCell ref="A33:B33"/>
    <mergeCell ref="A34:B34"/>
    <mergeCell ref="A35:B35"/>
    <mergeCell ref="A36:B36"/>
    <mergeCell ref="A21:B21"/>
    <mergeCell ref="A29:B29"/>
    <mergeCell ref="A30:B30"/>
    <mergeCell ref="A31:E31"/>
    <mergeCell ref="A28:B28"/>
    <mergeCell ref="C21:E21"/>
    <mergeCell ref="A26:B26"/>
    <mergeCell ref="A27:B27"/>
    <mergeCell ref="C30:E30"/>
    <mergeCell ref="A24:B24"/>
    <mergeCell ref="E5:E6"/>
    <mergeCell ref="A15:B15"/>
    <mergeCell ref="A16:B16"/>
    <mergeCell ref="A13:E13"/>
    <mergeCell ref="A11:B11"/>
    <mergeCell ref="A10:B10"/>
    <mergeCell ref="A14:E14"/>
    <mergeCell ref="A42:B42"/>
    <mergeCell ref="A43:E43"/>
    <mergeCell ref="A44:E44"/>
    <mergeCell ref="A32:E32"/>
    <mergeCell ref="A40:E40"/>
    <mergeCell ref="A37:B37"/>
    <mergeCell ref="A38:B38"/>
    <mergeCell ref="A39:B39"/>
    <mergeCell ref="A41:E41"/>
    <mergeCell ref="C39:E39"/>
  </mergeCells>
  <printOptions horizontalCentered="1"/>
  <pageMargins left="0.37" right="0.44" top="0.36" bottom="0.27" header="0.21" footer="0.17"/>
  <pageSetup horizontalDpi="600" verticalDpi="600" orientation="portrait" paperSize="9"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a.gerdjikov</dc:creator>
  <cp:keywords/>
  <dc:description/>
  <cp:lastModifiedBy>HPMON</cp:lastModifiedBy>
  <cp:lastPrinted>2008-10-09T08:02:01Z</cp:lastPrinted>
  <dcterms:created xsi:type="dcterms:W3CDTF">2008-09-18T10:05:32Z</dcterms:created>
  <dcterms:modified xsi:type="dcterms:W3CDTF">2008-11-27T19:51:55Z</dcterms:modified>
  <cp:category/>
  <cp:version/>
  <cp:contentType/>
  <cp:contentStatus/>
</cp:coreProperties>
</file>