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activeTab="0"/>
  </bookViews>
  <sheets>
    <sheet name="CVP01" sheetId="1" r:id="rId1"/>
  </sheets>
  <definedNames>
    <definedName name="_xlnm.Print_Area" localSheetId="0">'CVP01'!$A$1:$E$44</definedName>
  </definedNames>
  <calcPr fullCalcOnLoad="1"/>
</workbook>
</file>

<file path=xl/sharedStrings.xml><?xml version="1.0" encoding="utf-8"?>
<sst xmlns="http://schemas.openxmlformats.org/spreadsheetml/2006/main" count="70" uniqueCount="63">
  <si>
    <t xml:space="preserve">EXPERT CARD </t>
  </si>
  <si>
    <t>SPECIFIC CRITERIA</t>
  </si>
  <si>
    <t>General comments (if necessary)</t>
  </si>
  <si>
    <t>Project №</t>
  </si>
  <si>
    <t>Name and family name of the expert:</t>
  </si>
  <si>
    <t>Maximal</t>
  </si>
  <si>
    <t>Expert</t>
  </si>
  <si>
    <t xml:space="preserve">Number of points for ranking a proposed project </t>
  </si>
  <si>
    <r>
      <t>Group 1.</t>
    </r>
    <r>
      <rPr>
        <b/>
        <sz val="13"/>
        <rFont val="Times New Roman"/>
        <family val="1"/>
      </rPr>
      <t xml:space="preserve"> The scientific value of the proposed project </t>
    </r>
  </si>
  <si>
    <t xml:space="preserve">Group 2. Capacity </t>
  </si>
  <si>
    <t xml:space="preserve">Group 3. Completion </t>
  </si>
  <si>
    <t xml:space="preserve">Group 4. Influence 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</si>
  <si>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</si>
  <si>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</si>
  <si>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</si>
  <si>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</si>
  <si>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</si>
  <si>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</si>
  <si>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</si>
  <si>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</si>
  <si>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</si>
  <si>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</si>
  <si>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</si>
  <si>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</si>
  <si>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</si>
  <si>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</si>
  <si>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</si>
  <si>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</si>
  <si>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</si>
  <si>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</si>
  <si>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</si>
  <si>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</si>
  <si>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total</t>
  </si>
  <si>
    <r>
      <t xml:space="preserve">Comments (this section is </t>
    </r>
    <r>
      <rPr>
        <i/>
        <sz val="10"/>
        <color indexed="10"/>
        <rFont val="Times New Roman"/>
        <family val="1"/>
      </rPr>
      <t>obligatory</t>
    </r>
    <r>
      <rPr>
        <i/>
        <sz val="10"/>
        <rFont val="Times New Roman"/>
        <family val="1"/>
      </rPr>
      <t>)</t>
    </r>
  </si>
  <si>
    <r>
      <t xml:space="preserve">Total expert points </t>
    </r>
    <r>
      <rPr>
        <b/>
        <sz val="14"/>
        <rFont val="Times New Roman"/>
        <family val="1"/>
      </rPr>
      <t>(</t>
    </r>
    <r>
      <rPr>
        <b/>
        <sz val="12"/>
        <rFont val="Times New Roman"/>
        <family val="1"/>
      </rPr>
      <t>The sum of points from the groups 1, 2, 3, 4</t>
    </r>
    <r>
      <rPr>
        <b/>
        <sz val="14"/>
        <rFont val="Times New Roman"/>
        <family val="1"/>
      </rPr>
      <t>)</t>
    </r>
  </si>
  <si>
    <t xml:space="preserve">1.1. Scientific/technological project value </t>
  </si>
  <si>
    <t xml:space="preserve">1.2. Inter and multi-disciplinary nature of the project </t>
  </si>
  <si>
    <t xml:space="preserve">1.3. Conformity of the research goals with the priority area related to the application </t>
  </si>
  <si>
    <t xml:space="preserve">1.4. The originality and innovative approach of the scientific research, the application of untraditional or quality new scientific methods and techniques </t>
  </si>
  <si>
    <t xml:space="preserve">1.5. The logicality and realistic nature of the suggested methodology </t>
  </si>
  <si>
    <t xml:space="preserve">2.1. The scientific experience of the coordinator and of the scientific team </t>
  </si>
  <si>
    <t xml:space="preserve">2.2. The participation of the coordinator and of scientific team members in projects financed under European programs </t>
  </si>
  <si>
    <t xml:space="preserve">2.3. Conformity between the team competences and the project proposal (on the grounds of scientific publications, patents and others) </t>
  </si>
  <si>
    <t xml:space="preserve">2.4. The participation of young scientists and postgraduate students </t>
  </si>
  <si>
    <t xml:space="preserve">2.5. The presence in the base organization of the necessary for the project implementation apparatus and devices </t>
  </si>
  <si>
    <t xml:space="preserve">3.1. Working program adequacy and the potential for continuing the researches also after the project end </t>
  </si>
  <si>
    <t xml:space="preserve">3.2. A substantiated financial plan and the mobilization of different resources </t>
  </si>
  <si>
    <t xml:space="preserve">3.3. Cooperation with other scientific groups, the possibility for incorporation into scientific networks at regional and European level </t>
  </si>
  <si>
    <t xml:space="preserve">3.4. Results distribution and project management </t>
  </si>
  <si>
    <t xml:space="preserve">3.5. Co-financing and provided other sources for financing </t>
  </si>
  <si>
    <t xml:space="preserve">4.1. Contribution for the solution of an important economic and/or social problem </t>
  </si>
  <si>
    <t xml:space="preserve">4.2. Contribution for the development of the relevant scientific department </t>
  </si>
  <si>
    <t xml:space="preserve">4.3. Contribution for the base organization development </t>
  </si>
  <si>
    <t xml:space="preserve">4.4. Expected results and applicability, including also the potential for the development of a certain region in our country and the opportunity for creating jobs </t>
  </si>
  <si>
    <t xml:space="preserve">4.5. Achieved effective integration between scientific and lecturer’s activity </t>
  </si>
  <si>
    <t>CVP01 -</t>
  </si>
  <si>
    <t>CONSTRUCTION OF CENTERS FOR SUPERIOR SCIENTIFIC ACHIEVEMENTS</t>
  </si>
  <si>
    <t>Threshold</t>
  </si>
  <si>
    <t>No comment. The project is very good.</t>
  </si>
  <si>
    <t>Unfortunately, I have no information concerning the research team (my package has no objects in CV file). In the presentation I found only 4 names: the project leader Tanyu Bonev, and Dr. Renada Konstantinova-Antova, Dr. Ilian Iliev, and Dr. Nevena Markova as coordinators (but without CVs).</t>
  </si>
  <si>
    <t>There are no other financing resources.</t>
  </si>
  <si>
    <t>No comment. All informations are detailed and clearly presented.</t>
  </si>
  <si>
    <t>If the project would have the presentation of the research team, it would be a very good - and eligible - project.</t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</si>
</sst>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4"/>
      <color indexed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color indexed="10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/>
    </xf>
    <xf numFmtId="0" fontId="12" fillId="0" borderId="5" xfId="0" applyFont="1" applyFill="1" applyBorder="1" applyAlignment="1">
      <alignment horizontal="center" wrapText="1"/>
    </xf>
    <xf numFmtId="0" fontId="19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/>
    </xf>
    <xf numFmtId="0" fontId="21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4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2" fillId="3" borderId="16" xfId="0" applyFont="1" applyFill="1" applyBorder="1" applyAlignment="1" applyProtection="1">
      <alignment horizontal="left"/>
      <protection locked="0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top" wrapText="1"/>
    </xf>
    <xf numFmtId="0" fontId="16" fillId="3" borderId="18" xfId="0" applyFont="1" applyFill="1" applyBorder="1" applyAlignment="1">
      <alignment horizontal="left" vertical="top" wrapText="1"/>
    </xf>
    <xf numFmtId="0" fontId="16" fillId="3" borderId="27" xfId="0" applyFont="1" applyFill="1" applyBorder="1" applyAlignment="1">
      <alignment horizontal="left" vertical="top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6" fillId="3" borderId="20" xfId="0" applyFont="1" applyFill="1" applyBorder="1" applyAlignment="1" applyProtection="1">
      <alignment horizontal="left" vertical="top" wrapText="1"/>
      <protection locked="0"/>
    </xf>
    <xf numFmtId="0" fontId="16" fillId="3" borderId="21" xfId="0" applyFont="1" applyFill="1" applyBorder="1" applyAlignment="1" applyProtection="1">
      <alignment horizontal="left" vertical="top" wrapText="1"/>
      <protection locked="0"/>
    </xf>
    <xf numFmtId="0" fontId="16" fillId="3" borderId="31" xfId="0" applyFont="1" applyFill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top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P7" sqref="P7"/>
    </sheetView>
  </sheetViews>
  <sheetFormatPr defaultColWidth="9.140625" defaultRowHeight="12.75" outlineLevelRow="1"/>
  <cols>
    <col min="1" max="1" width="28.421875" style="2" customWidth="1"/>
    <col min="2" max="2" width="44.140625" style="2" customWidth="1"/>
    <col min="3" max="3" width="8.57421875" style="2" customWidth="1"/>
    <col min="4" max="4" width="8.7109375" style="2" customWidth="1"/>
    <col min="5" max="5" width="6.8515625" style="2" customWidth="1"/>
    <col min="6" max="6" width="14.28125" style="2" customWidth="1"/>
    <col min="7" max="12" width="4.140625" style="2" bestFit="1" customWidth="1"/>
    <col min="13" max="13" width="2.421875" style="2" bestFit="1" customWidth="1"/>
    <col min="14" max="18" width="4.140625" style="2" bestFit="1" customWidth="1"/>
    <col min="19" max="19" width="2.421875" style="2" bestFit="1" customWidth="1"/>
    <col min="20" max="24" width="4.140625" style="2" bestFit="1" customWidth="1"/>
    <col min="25" max="25" width="2.28125" style="2" customWidth="1"/>
    <col min="26" max="26" width="5.00390625" style="2" customWidth="1"/>
    <col min="27" max="16384" width="9.140625" style="2" customWidth="1"/>
  </cols>
  <sheetData>
    <row r="1" spans="1:6" ht="24.75" customHeight="1">
      <c r="A1" s="37" t="s">
        <v>0</v>
      </c>
      <c r="B1" s="38"/>
      <c r="C1" s="38"/>
      <c r="D1" s="38"/>
      <c r="E1" s="39"/>
      <c r="F1" s="1"/>
    </row>
    <row r="2" spans="1:6" ht="42" customHeight="1" thickBot="1">
      <c r="A2" s="40" t="s">
        <v>56</v>
      </c>
      <c r="B2" s="41"/>
      <c r="C2" s="41"/>
      <c r="D2" s="41"/>
      <c r="E2" s="42"/>
      <c r="F2" s="1"/>
    </row>
    <row r="3" spans="1:6" ht="30" customHeight="1" thickBot="1">
      <c r="A3" s="8" t="s">
        <v>4</v>
      </c>
      <c r="B3" s="19"/>
      <c r="C3" s="34" t="s">
        <v>3</v>
      </c>
      <c r="D3" s="9" t="s">
        <v>55</v>
      </c>
      <c r="E3" s="36">
        <v>2</v>
      </c>
      <c r="F3" s="1"/>
    </row>
    <row r="4" spans="1:6" ht="27" customHeight="1" thickBot="1">
      <c r="A4" s="53" t="s">
        <v>1</v>
      </c>
      <c r="B4" s="54"/>
      <c r="C4" s="50" t="s">
        <v>7</v>
      </c>
      <c r="D4" s="51"/>
      <c r="E4" s="52"/>
      <c r="F4" s="1"/>
    </row>
    <row r="5" spans="1:6" ht="15.75" customHeight="1" thickBot="1">
      <c r="A5" s="55"/>
      <c r="B5" s="56"/>
      <c r="C5" s="4" t="s">
        <v>5</v>
      </c>
      <c r="D5" s="35" t="s">
        <v>57</v>
      </c>
      <c r="E5" s="76" t="s">
        <v>6</v>
      </c>
      <c r="F5" s="1"/>
    </row>
    <row r="6" spans="1:6" ht="21" customHeight="1">
      <c r="A6" s="46" t="s">
        <v>8</v>
      </c>
      <c r="B6" s="47"/>
      <c r="C6" s="23">
        <f>SUM(C7:C11)</f>
        <v>30</v>
      </c>
      <c r="D6" s="23">
        <v>18</v>
      </c>
      <c r="E6" s="77"/>
      <c r="F6" s="1"/>
    </row>
    <row r="7" spans="1:6" ht="16.5" customHeight="1">
      <c r="A7" s="48" t="s">
        <v>35</v>
      </c>
      <c r="B7" s="49"/>
      <c r="C7" s="24">
        <v>6</v>
      </c>
      <c r="D7" s="25">
        <v>3</v>
      </c>
      <c r="E7" s="20">
        <v>6</v>
      </c>
      <c r="F7" s="6">
        <f>IF(E7="","",IF(OR(E7&gt;C7,E7&lt;0),"error",IF((E7&lt;D7),"Below Threshold","")))</f>
      </c>
    </row>
    <row r="8" spans="1:6" ht="12.75">
      <c r="A8" s="48" t="s">
        <v>36</v>
      </c>
      <c r="B8" s="49"/>
      <c r="C8" s="24">
        <v>6</v>
      </c>
      <c r="D8" s="25">
        <v>3</v>
      </c>
      <c r="E8" s="20">
        <v>6</v>
      </c>
      <c r="F8" s="6">
        <f>IF(E8="","",IF(OR(E8&gt;C8,E8&lt;0),"error",IF((E8&lt;D8),"Below Threshold","")))</f>
      </c>
    </row>
    <row r="9" spans="1:6" ht="12.75">
      <c r="A9" s="48" t="s">
        <v>37</v>
      </c>
      <c r="B9" s="49"/>
      <c r="C9" s="24">
        <v>6</v>
      </c>
      <c r="D9" s="25">
        <v>3</v>
      </c>
      <c r="E9" s="20">
        <v>6</v>
      </c>
      <c r="F9" s="6">
        <f>IF(E9="","",IF(OR(E9&gt;C9,E9&lt;0),"error",IF((E9&lt;D9),"Below Threshold","")))</f>
      </c>
    </row>
    <row r="10" spans="1:6" ht="31.5" customHeight="1">
      <c r="A10" s="48" t="s">
        <v>38</v>
      </c>
      <c r="B10" s="49"/>
      <c r="C10" s="24">
        <v>6</v>
      </c>
      <c r="D10" s="25">
        <v>3</v>
      </c>
      <c r="E10" s="20">
        <v>6</v>
      </c>
      <c r="F10" s="6">
        <f>IF(E10="","",IF(OR(E10&gt;C10,E10&lt;0),"error",IF((E10&lt;D10),"Below Threshold","")))</f>
      </c>
    </row>
    <row r="11" spans="1:6" ht="13.5" thickBot="1">
      <c r="A11" s="60" t="s">
        <v>39</v>
      </c>
      <c r="B11" s="80"/>
      <c r="C11" s="26">
        <v>6</v>
      </c>
      <c r="D11" s="27">
        <v>3</v>
      </c>
      <c r="E11" s="21">
        <v>6</v>
      </c>
      <c r="F11" s="6">
        <f>IF(E11="","",IF(OR(E11&gt;C11,E11&lt;0),"error",IF((E11&lt;D11),"Below Threshold","")))</f>
      </c>
    </row>
    <row r="12" spans="1:6" s="3" customFormat="1" ht="15.75" customHeight="1" thickBot="1">
      <c r="A12" s="57" t="str">
        <f>"Total expert points for "&amp;A6</f>
        <v>Total expert points for Group 1. The scientific value of the proposed project </v>
      </c>
      <c r="B12" s="58"/>
      <c r="C12" s="43">
        <f>SUM(E7:E11)</f>
        <v>30</v>
      </c>
      <c r="D12" s="44"/>
      <c r="E12" s="45"/>
      <c r="F12" s="6">
        <f>IF(C12=0,"",IF(C12&gt;C6,"error",IF((C12&lt;D6),"Below Threshold","")))</f>
      </c>
    </row>
    <row r="13" spans="1:6" ht="12.75" customHeight="1">
      <c r="A13" s="64" t="s">
        <v>33</v>
      </c>
      <c r="B13" s="65"/>
      <c r="C13" s="65"/>
      <c r="D13" s="65"/>
      <c r="E13" s="66"/>
      <c r="F13" s="1"/>
    </row>
    <row r="14" spans="1:6" ht="180" customHeight="1" thickBot="1">
      <c r="A14" s="69" t="s">
        <v>58</v>
      </c>
      <c r="B14" s="70"/>
      <c r="C14" s="70"/>
      <c r="D14" s="70"/>
      <c r="E14" s="71"/>
      <c r="F14" s="1"/>
    </row>
    <row r="15" spans="1:5" ht="18.75" customHeight="1" thickBot="1">
      <c r="A15" s="46" t="s">
        <v>9</v>
      </c>
      <c r="B15" s="47"/>
      <c r="C15" s="28">
        <f>SUM(C16:C20)</f>
        <v>30</v>
      </c>
      <c r="D15" s="29">
        <v>18</v>
      </c>
      <c r="E15" s="5" t="s">
        <v>6</v>
      </c>
    </row>
    <row r="16" spans="1:6" ht="15.75" customHeight="1">
      <c r="A16" s="78" t="s">
        <v>40</v>
      </c>
      <c r="B16" s="79"/>
      <c r="C16" s="30">
        <v>5</v>
      </c>
      <c r="D16" s="31">
        <v>3</v>
      </c>
      <c r="E16" s="20">
        <v>5</v>
      </c>
      <c r="F16" s="6">
        <f>IF(E16="","",IF(OR(E16&gt;C16,E16&lt;0),"error",IF((E16&lt;D16),"Below Threshold","")))</f>
      </c>
    </row>
    <row r="17" spans="1:6" ht="30.75" customHeight="1">
      <c r="A17" s="48" t="s">
        <v>41</v>
      </c>
      <c r="B17" s="59"/>
      <c r="C17" s="24">
        <v>5</v>
      </c>
      <c r="D17" s="25">
        <v>3</v>
      </c>
      <c r="E17" s="20">
        <v>4</v>
      </c>
      <c r="F17" s="6">
        <f>IF(E17="","",IF(OR(E17&gt;C17,E17&lt;0),"error",IF((E17&lt;D17),"Below Threshold","")))</f>
      </c>
    </row>
    <row r="18" spans="1:6" ht="28.5" customHeight="1">
      <c r="A18" s="48" t="s">
        <v>42</v>
      </c>
      <c r="B18" s="59"/>
      <c r="C18" s="24">
        <v>5</v>
      </c>
      <c r="D18" s="25">
        <v>3</v>
      </c>
      <c r="E18" s="20">
        <v>3</v>
      </c>
      <c r="F18" s="6">
        <f>IF(E18="","",IF(OR(E18&gt;C18,E18&lt;0),"error",IF((E18&lt;D18),"Below Threshold","")))</f>
      </c>
    </row>
    <row r="19" spans="1:6" ht="15.75" customHeight="1">
      <c r="A19" s="48" t="s">
        <v>43</v>
      </c>
      <c r="B19" s="59"/>
      <c r="C19" s="24">
        <v>5</v>
      </c>
      <c r="D19" s="25">
        <v>0</v>
      </c>
      <c r="E19" s="20">
        <v>0</v>
      </c>
      <c r="F19" s="6">
        <f>IF(E19="","",IF(OR(E19&gt;C19,E19&lt;0),"error",IF((E19&lt;D19),"Below Threshold","")))</f>
      </c>
    </row>
    <row r="20" spans="1:6" ht="31.5" customHeight="1" thickBot="1">
      <c r="A20" s="60" t="s">
        <v>44</v>
      </c>
      <c r="B20" s="61"/>
      <c r="C20" s="26">
        <v>10</v>
      </c>
      <c r="D20" s="27">
        <v>7</v>
      </c>
      <c r="E20" s="21">
        <v>10</v>
      </c>
      <c r="F20" s="6">
        <f>IF(E20="","",IF(OR(E20&gt;C20,E20&lt;0),"error",IF((E20&lt;D20),"Below Threshold","")))</f>
      </c>
    </row>
    <row r="21" spans="1:6" s="3" customFormat="1" ht="16.5" customHeight="1" thickBot="1">
      <c r="A21" s="57" t="str">
        <f>"Total expert points for "&amp;A15</f>
        <v>Total expert points for Group 2. Capacity </v>
      </c>
      <c r="B21" s="58"/>
      <c r="C21" s="43">
        <f>SUM(E16:E20)</f>
        <v>22</v>
      </c>
      <c r="D21" s="44"/>
      <c r="E21" s="45"/>
      <c r="F21" s="6">
        <f>IF(C21=0,"",IF(C21&gt;C15,"error",IF((C21&lt;D15),"Below Threshold","")))</f>
      </c>
    </row>
    <row r="22" spans="1:5" ht="12.75" customHeight="1">
      <c r="A22" s="64" t="s">
        <v>33</v>
      </c>
      <c r="B22" s="65"/>
      <c r="C22" s="65"/>
      <c r="D22" s="65"/>
      <c r="E22" s="66"/>
    </row>
    <row r="23" spans="1:6" ht="180" customHeight="1" thickBot="1">
      <c r="A23" s="69" t="s">
        <v>59</v>
      </c>
      <c r="B23" s="70"/>
      <c r="C23" s="70"/>
      <c r="D23" s="70"/>
      <c r="E23" s="71"/>
      <c r="F23" s="1"/>
    </row>
    <row r="24" spans="1:5" ht="17.25" thickBot="1">
      <c r="A24" s="72" t="s">
        <v>10</v>
      </c>
      <c r="B24" s="73"/>
      <c r="C24" s="28">
        <f>SUM(C25:C29)</f>
        <v>20</v>
      </c>
      <c r="D24" s="29">
        <v>12</v>
      </c>
      <c r="E24" s="7" t="s">
        <v>6</v>
      </c>
    </row>
    <row r="25" spans="1:6" ht="31.5" customHeight="1">
      <c r="A25" s="74" t="s">
        <v>45</v>
      </c>
      <c r="B25" s="75"/>
      <c r="C25" s="30">
        <v>4</v>
      </c>
      <c r="D25" s="31">
        <v>2</v>
      </c>
      <c r="E25" s="20">
        <v>4</v>
      </c>
      <c r="F25" s="6">
        <f>IF(E25="","",IF(OR(E25&gt;C25,E25&lt;0),"error",IF((E25&lt;D25),"Below Threshold","")))</f>
      </c>
    </row>
    <row r="26" spans="1:6" ht="15.75" customHeight="1">
      <c r="A26" s="84" t="s">
        <v>46</v>
      </c>
      <c r="B26" s="85"/>
      <c r="C26" s="24">
        <v>4</v>
      </c>
      <c r="D26" s="25">
        <v>2</v>
      </c>
      <c r="E26" s="20">
        <v>4</v>
      </c>
      <c r="F26" s="6">
        <f>IF(E26="","",IF(OR(E26&gt;C26,E26&lt;0),"error",IF((E26&lt;D26),"Below Threshold","")))</f>
      </c>
    </row>
    <row r="27" spans="1:6" ht="31.5" customHeight="1">
      <c r="A27" s="82" t="s">
        <v>47</v>
      </c>
      <c r="B27" s="83"/>
      <c r="C27" s="24">
        <v>4</v>
      </c>
      <c r="D27" s="25">
        <v>2</v>
      </c>
      <c r="E27" s="20">
        <v>4</v>
      </c>
      <c r="F27" s="6">
        <f>IF(E27="","",IF(OR(E27&gt;C27,E27&lt;0),"error",IF((E27&lt;D27),"Below Threshold","")))</f>
      </c>
    </row>
    <row r="28" spans="1:6" ht="15.75" customHeight="1">
      <c r="A28" s="67" t="s">
        <v>48</v>
      </c>
      <c r="B28" s="68"/>
      <c r="C28" s="24">
        <v>4</v>
      </c>
      <c r="D28" s="25">
        <v>2</v>
      </c>
      <c r="E28" s="20">
        <v>4</v>
      </c>
      <c r="F28" s="6">
        <f>IF(E28="","",IF(OR(E28&gt;C28,E28&lt;0),"error",IF((E28&lt;D28),"Below Threshold","")))</f>
      </c>
    </row>
    <row r="29" spans="1:6" ht="15.75" customHeight="1" thickBot="1">
      <c r="A29" s="62" t="s">
        <v>49</v>
      </c>
      <c r="B29" s="63"/>
      <c r="C29" s="26">
        <v>4</v>
      </c>
      <c r="D29" s="27">
        <v>2</v>
      </c>
      <c r="E29" s="21">
        <v>2</v>
      </c>
      <c r="F29" s="6">
        <f>IF(E29="","",IF(OR(E29&gt;C29,E29&lt;0),"error",IF((E29&lt;D29),"Below Threshold","")))</f>
      </c>
    </row>
    <row r="30" spans="1:6" s="3" customFormat="1" ht="16.5" customHeight="1" thickBot="1">
      <c r="A30" s="57" t="str">
        <f>"Total expert points for "&amp;A24</f>
        <v>Total expert points for Group 3. Completion </v>
      </c>
      <c r="B30" s="58"/>
      <c r="C30" s="43">
        <f>SUM(E25:E29)</f>
        <v>18</v>
      </c>
      <c r="D30" s="44"/>
      <c r="E30" s="45"/>
      <c r="F30" s="6">
        <f>IF(C30=0,"",IF(C30&gt;C24,"error",IF((C30&lt;D24),"Below Threshold","")))</f>
      </c>
    </row>
    <row r="31" spans="1:5" ht="12.75" customHeight="1">
      <c r="A31" s="64" t="s">
        <v>33</v>
      </c>
      <c r="B31" s="65"/>
      <c r="C31" s="65"/>
      <c r="D31" s="65"/>
      <c r="E31" s="66"/>
    </row>
    <row r="32" spans="1:6" ht="180" customHeight="1" thickBot="1">
      <c r="A32" s="69" t="s">
        <v>60</v>
      </c>
      <c r="B32" s="70"/>
      <c r="C32" s="70"/>
      <c r="D32" s="70"/>
      <c r="E32" s="71"/>
      <c r="F32" s="1"/>
    </row>
    <row r="33" spans="1:5" ht="17.25" thickBot="1">
      <c r="A33" s="46" t="s">
        <v>11</v>
      </c>
      <c r="B33" s="47"/>
      <c r="C33" s="28">
        <f>SUM(C34:C38)</f>
        <v>20</v>
      </c>
      <c r="D33" s="29">
        <v>12</v>
      </c>
      <c r="E33" s="5" t="s">
        <v>6</v>
      </c>
    </row>
    <row r="34" spans="1:6" ht="12.75" customHeight="1">
      <c r="A34" s="88" t="s">
        <v>50</v>
      </c>
      <c r="B34" s="89"/>
      <c r="C34" s="30">
        <v>4</v>
      </c>
      <c r="D34" s="31">
        <v>2</v>
      </c>
      <c r="E34" s="20">
        <v>4</v>
      </c>
      <c r="F34" s="6">
        <f>IF(E34="","",IF(OR(E34&gt;C34,E34&lt;0),"error",IF((E34&lt;D34),"Below Threshold","")))</f>
      </c>
    </row>
    <row r="35" spans="1:6" ht="12.75" customHeight="1">
      <c r="A35" s="82" t="s">
        <v>51</v>
      </c>
      <c r="B35" s="83"/>
      <c r="C35" s="24">
        <v>4</v>
      </c>
      <c r="D35" s="25">
        <v>2</v>
      </c>
      <c r="E35" s="20">
        <v>4</v>
      </c>
      <c r="F35" s="6">
        <f>IF(E35="","",IF(OR(E35&gt;C35,E35&lt;0),"error",IF((E35&lt;D35),"Below Threshold","")))</f>
      </c>
    </row>
    <row r="36" spans="1:6" ht="12.75" customHeight="1">
      <c r="A36" s="82" t="s">
        <v>52</v>
      </c>
      <c r="B36" s="83"/>
      <c r="C36" s="24">
        <v>4</v>
      </c>
      <c r="D36" s="25">
        <v>2</v>
      </c>
      <c r="E36" s="20">
        <v>4</v>
      </c>
      <c r="F36" s="6">
        <f>IF(E36="","",IF(OR(E36&gt;C36,E36&lt;0),"error",IF((E36&lt;D36),"Below Threshold","")))</f>
      </c>
    </row>
    <row r="37" spans="1:6" ht="31.5" customHeight="1">
      <c r="A37" s="82" t="s">
        <v>53</v>
      </c>
      <c r="B37" s="83"/>
      <c r="C37" s="24">
        <v>4</v>
      </c>
      <c r="D37" s="25">
        <v>2</v>
      </c>
      <c r="E37" s="20">
        <v>4</v>
      </c>
      <c r="F37" s="6">
        <f>IF(E37="","",IF(OR(E37&gt;C37,E37&lt;0),"error",IF((E37&lt;D37),"Below Threshold","")))</f>
      </c>
    </row>
    <row r="38" spans="1:6" ht="13.5" customHeight="1" thickBot="1">
      <c r="A38" s="62" t="s">
        <v>54</v>
      </c>
      <c r="B38" s="63"/>
      <c r="C38" s="26">
        <v>4</v>
      </c>
      <c r="D38" s="27">
        <v>2</v>
      </c>
      <c r="E38" s="21">
        <v>4</v>
      </c>
      <c r="F38" s="6">
        <f>IF(E38="","",IF(OR(E38&gt;C38,E38&lt;0),"error",IF((E38&lt;D38),"Below Threshold","")))</f>
      </c>
    </row>
    <row r="39" spans="1:6" s="3" customFormat="1" ht="16.5" customHeight="1" thickBot="1">
      <c r="A39" s="57" t="str">
        <f>"Total expert points for "&amp;A33</f>
        <v>Total expert points for Group 4. Influence </v>
      </c>
      <c r="B39" s="58"/>
      <c r="C39" s="43">
        <f>SUM(E34:E38)</f>
        <v>20</v>
      </c>
      <c r="D39" s="44"/>
      <c r="E39" s="45"/>
      <c r="F39" s="6">
        <f>IF(C39=0,"",IF(C39&gt;C33,"error",IF((C39&lt;D33),"Below Threshold","")))</f>
      </c>
    </row>
    <row r="40" spans="1:5" ht="12.75" customHeight="1">
      <c r="A40" s="64" t="s">
        <v>33</v>
      </c>
      <c r="B40" s="65"/>
      <c r="C40" s="65"/>
      <c r="D40" s="65"/>
      <c r="E40" s="66"/>
    </row>
    <row r="41" spans="1:6" ht="180" customHeight="1" thickBot="1">
      <c r="A41" s="69" t="s">
        <v>61</v>
      </c>
      <c r="B41" s="70"/>
      <c r="C41" s="70"/>
      <c r="D41" s="70"/>
      <c r="E41" s="71"/>
      <c r="F41" s="1"/>
    </row>
    <row r="42" spans="1:6" ht="19.5" thickBot="1">
      <c r="A42" s="86" t="s">
        <v>34</v>
      </c>
      <c r="B42" s="87"/>
      <c r="C42" s="32">
        <f>C6+C15+C24+C33</f>
        <v>100</v>
      </c>
      <c r="D42" s="33">
        <f>D6+D15+D24+D33</f>
        <v>60</v>
      </c>
      <c r="E42" s="10">
        <f>C12+C21+C30+C39</f>
        <v>90</v>
      </c>
      <c r="F42" s="6">
        <f>IF(E42=0,"",IF(E42&gt;C42,"error",IF((E42&lt;D42),"Below Threshold","")))</f>
      </c>
    </row>
    <row r="43" spans="1:5" ht="12.75">
      <c r="A43" s="64" t="s">
        <v>2</v>
      </c>
      <c r="B43" s="65"/>
      <c r="C43" s="65"/>
      <c r="D43" s="65"/>
      <c r="E43" s="81"/>
    </row>
    <row r="44" spans="1:6" ht="142.5" customHeight="1" thickBot="1">
      <c r="A44" s="69" t="s">
        <v>62</v>
      </c>
      <c r="B44" s="70"/>
      <c r="C44" s="70"/>
      <c r="D44" s="70"/>
      <c r="E44" s="71"/>
      <c r="F44" s="1"/>
    </row>
    <row r="46" spans="1:26" ht="15.75" hidden="1" outlineLevel="1">
      <c r="A46" s="14" t="s">
        <v>4</v>
      </c>
      <c r="B46" s="15" t="s">
        <v>12</v>
      </c>
      <c r="C46" s="15" t="s">
        <v>13</v>
      </c>
      <c r="D46" s="15" t="s">
        <v>14</v>
      </c>
      <c r="E46" s="15" t="s">
        <v>15</v>
      </c>
      <c r="F46" s="15" t="s">
        <v>16</v>
      </c>
      <c r="G46" s="15">
        <v>1</v>
      </c>
      <c r="H46" s="15" t="s">
        <v>17</v>
      </c>
      <c r="I46" s="15" t="s">
        <v>18</v>
      </c>
      <c r="J46" s="15" t="s">
        <v>19</v>
      </c>
      <c r="K46" s="15" t="s">
        <v>20</v>
      </c>
      <c r="L46" s="15" t="s">
        <v>21</v>
      </c>
      <c r="M46" s="18">
        <v>2</v>
      </c>
      <c r="N46" s="15" t="s">
        <v>22</v>
      </c>
      <c r="O46" s="15" t="s">
        <v>23</v>
      </c>
      <c r="P46" s="15" t="s">
        <v>24</v>
      </c>
      <c r="Q46" s="15" t="s">
        <v>25</v>
      </c>
      <c r="R46" s="15" t="s">
        <v>26</v>
      </c>
      <c r="S46" s="18">
        <v>3</v>
      </c>
      <c r="T46" s="15" t="s">
        <v>27</v>
      </c>
      <c r="U46" s="15" t="s">
        <v>28</v>
      </c>
      <c r="V46" s="15" t="s">
        <v>29</v>
      </c>
      <c r="W46" s="15" t="s">
        <v>30</v>
      </c>
      <c r="X46" s="15" t="s">
        <v>31</v>
      </c>
      <c r="Y46" s="18">
        <v>4</v>
      </c>
      <c r="Z46" s="18" t="s">
        <v>32</v>
      </c>
    </row>
    <row r="47" spans="1:27" s="12" customFormat="1" ht="12.75" hidden="1" outlineLevel="1">
      <c r="A47" s="12">
        <v>1</v>
      </c>
      <c r="B47" s="16">
        <f>B3</f>
        <v>0</v>
      </c>
      <c r="C47" s="13">
        <f>E7</f>
        <v>6</v>
      </c>
      <c r="D47" s="13">
        <f>E8</f>
        <v>6</v>
      </c>
      <c r="E47" s="13">
        <f>E9</f>
        <v>6</v>
      </c>
      <c r="F47" s="13">
        <f>E10</f>
        <v>6</v>
      </c>
      <c r="G47" s="13">
        <f>E11</f>
        <v>6</v>
      </c>
      <c r="H47" s="13">
        <f>SUM(C47:G47)</f>
        <v>30</v>
      </c>
      <c r="I47" s="13">
        <f>E16</f>
        <v>5</v>
      </c>
      <c r="J47" s="13">
        <f>E17</f>
        <v>4</v>
      </c>
      <c r="K47" s="13">
        <f>E18</f>
        <v>3</v>
      </c>
      <c r="L47" s="13">
        <f>E19</f>
        <v>0</v>
      </c>
      <c r="M47" s="13">
        <f>E20</f>
        <v>10</v>
      </c>
      <c r="N47" s="17">
        <f>SUM(I47:M47)</f>
        <v>22</v>
      </c>
      <c r="O47" s="13">
        <f>E25</f>
        <v>4</v>
      </c>
      <c r="P47" s="13">
        <f>E26</f>
        <v>4</v>
      </c>
      <c r="Q47" s="13">
        <f>E27</f>
        <v>4</v>
      </c>
      <c r="R47" s="13">
        <f>E28</f>
        <v>4</v>
      </c>
      <c r="S47" s="13">
        <f>E29</f>
        <v>2</v>
      </c>
      <c r="T47" s="17">
        <f>SUM(O47:S47)</f>
        <v>18</v>
      </c>
      <c r="U47" s="13">
        <f>E34</f>
        <v>4</v>
      </c>
      <c r="V47" s="13">
        <f>E35</f>
        <v>4</v>
      </c>
      <c r="W47" s="13">
        <f>E36</f>
        <v>4</v>
      </c>
      <c r="X47" s="13">
        <f>E37</f>
        <v>4</v>
      </c>
      <c r="Y47" s="13">
        <f>E38</f>
        <v>4</v>
      </c>
      <c r="Z47" s="17">
        <f>SUM(U47:Y47)</f>
        <v>20</v>
      </c>
      <c r="AA47" s="17">
        <f>H47+N47+T47+Z47</f>
        <v>90</v>
      </c>
    </row>
    <row r="48" spans="1:26" ht="12.75" hidden="1" outlineLevel="1">
      <c r="A48" s="22" t="str">
        <f>IF(G49+M49+S49+Y49+Z49=0," ","error!")</f>
        <v> </v>
      </c>
      <c r="G48" s="2">
        <f>C12</f>
        <v>30</v>
      </c>
      <c r="M48" s="11">
        <f>C21</f>
        <v>22</v>
      </c>
      <c r="N48" s="11"/>
      <c r="O48" s="11"/>
      <c r="P48" s="11"/>
      <c r="Q48" s="11"/>
      <c r="R48" s="11"/>
      <c r="S48" s="11">
        <f>C30</f>
        <v>18</v>
      </c>
      <c r="T48" s="11"/>
      <c r="U48" s="11"/>
      <c r="V48" s="11"/>
      <c r="W48" s="11"/>
      <c r="X48" s="11"/>
      <c r="Y48" s="11">
        <f>C39</f>
        <v>20</v>
      </c>
      <c r="Z48" s="11">
        <f>E42</f>
        <v>90</v>
      </c>
    </row>
    <row r="49" spans="1:26" ht="12.75" hidden="1" outlineLevel="1">
      <c r="A49" s="22"/>
      <c r="G49" s="2">
        <f>H47-G48</f>
        <v>0</v>
      </c>
      <c r="M49" s="11">
        <f>N47-M48</f>
        <v>0</v>
      </c>
      <c r="S49" s="11">
        <f>T47-S48</f>
        <v>0</v>
      </c>
      <c r="Y49" s="11">
        <f>Z47-Y48</f>
        <v>0</v>
      </c>
      <c r="Z49" s="11">
        <f>AA47-Z48</f>
        <v>0</v>
      </c>
    </row>
    <row r="50" ht="12.75" collapsed="1"/>
  </sheetData>
  <sheetProtection sheet="1" objects="1" scenarios="1"/>
  <mergeCells count="48">
    <mergeCell ref="A26:B26"/>
    <mergeCell ref="A27:B27"/>
    <mergeCell ref="C30:E30"/>
    <mergeCell ref="A42:B42"/>
    <mergeCell ref="A34:B34"/>
    <mergeCell ref="A35:B35"/>
    <mergeCell ref="A36:B36"/>
    <mergeCell ref="A43:E43"/>
    <mergeCell ref="A44:E44"/>
    <mergeCell ref="A32:E32"/>
    <mergeCell ref="A40:E40"/>
    <mergeCell ref="A37:B37"/>
    <mergeCell ref="A38:B38"/>
    <mergeCell ref="A39:B39"/>
    <mergeCell ref="A41:E41"/>
    <mergeCell ref="C39:E39"/>
    <mergeCell ref="A33:B33"/>
    <mergeCell ref="E5:E6"/>
    <mergeCell ref="A15:B15"/>
    <mergeCell ref="A16:B16"/>
    <mergeCell ref="A13:E13"/>
    <mergeCell ref="A11:B11"/>
    <mergeCell ref="A10:B10"/>
    <mergeCell ref="A14:E14"/>
    <mergeCell ref="A21:B21"/>
    <mergeCell ref="A29:B29"/>
    <mergeCell ref="A30:B30"/>
    <mergeCell ref="A31:E31"/>
    <mergeCell ref="A28:B28"/>
    <mergeCell ref="C21:E21"/>
    <mergeCell ref="A22:E22"/>
    <mergeCell ref="A23:E23"/>
    <mergeCell ref="A24:B24"/>
    <mergeCell ref="A25:B25"/>
    <mergeCell ref="A17:B17"/>
    <mergeCell ref="A18:B18"/>
    <mergeCell ref="A19:B19"/>
    <mergeCell ref="A20:B20"/>
    <mergeCell ref="A1:E1"/>
    <mergeCell ref="A2:E2"/>
    <mergeCell ref="C12:E12"/>
    <mergeCell ref="A6:B6"/>
    <mergeCell ref="A7:B7"/>
    <mergeCell ref="A8:B8"/>
    <mergeCell ref="A9:B9"/>
    <mergeCell ref="C4:E4"/>
    <mergeCell ref="A4:B5"/>
    <mergeCell ref="A12:B12"/>
  </mergeCells>
  <printOptions horizontalCentered="1"/>
  <pageMargins left="0.37" right="0.44" top="0.36" bottom="0.27" header="0.21" footer="0.17"/>
  <pageSetup horizontalDpi="600" verticalDpi="600" orientation="portrait" paperSize="9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a.gerdjikov</dc:creator>
  <cp:keywords/>
  <dc:description/>
  <cp:lastModifiedBy>HPMON</cp:lastModifiedBy>
  <cp:lastPrinted>2008-10-09T08:02:01Z</cp:lastPrinted>
  <dcterms:created xsi:type="dcterms:W3CDTF">2008-09-18T10:05:32Z</dcterms:created>
  <dcterms:modified xsi:type="dcterms:W3CDTF">2009-01-30T10:29:55Z</dcterms:modified>
  <cp:category/>
  <cp:version/>
  <cp:contentType/>
  <cp:contentStatus/>
</cp:coreProperties>
</file>